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nlatincic\Desktop\JP\2023\Punionice\Prijavni obrazac\"/>
    </mc:Choice>
  </mc:AlternateContent>
  <xr:revisionPtr revIDLastSave="0" documentId="13_ncr:1_{ADBA137A-471B-4C7B-8EA0-3629290FE17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ys" sheetId="2" r:id="rId1"/>
    <sheet name="Prijavni obrazac" sheetId="1" r:id="rId2"/>
  </sheets>
  <definedNames>
    <definedName name="_xlnm.Print_Area" localSheetId="1">'Prijavni obrazac'!$A$1:$J$60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H28" i="1" l="1"/>
  <c r="F54" i="1" l="1"/>
  <c r="F55" i="1" s="1"/>
  <c r="D47" i="1"/>
  <c r="D46" i="1"/>
  <c r="C35" i="1"/>
  <c r="F35" i="1" s="1"/>
  <c r="C36" i="1"/>
  <c r="F36" i="1" s="1"/>
  <c r="C37" i="1"/>
  <c r="F37" i="1" s="1"/>
  <c r="C38" i="1"/>
  <c r="F38" i="1" s="1"/>
  <c r="C34" i="1"/>
  <c r="F34" i="1" s="1"/>
  <c r="F48" i="1" l="1"/>
  <c r="F39" i="1"/>
  <c r="E35" i="1"/>
  <c r="E36" i="1"/>
  <c r="E37" i="1"/>
  <c r="E38" i="1"/>
  <c r="E34" i="1"/>
  <c r="F40" i="1" l="1"/>
  <c r="F58" i="1" s="1"/>
  <c r="F49" i="1"/>
  <c r="F50" i="1" s="1"/>
  <c r="F41" i="1"/>
  <c r="F59" i="1" l="1"/>
  <c r="F42" i="1"/>
  <c r="F60" i="1" s="1"/>
</calcChain>
</file>

<file path=xl/sharedStrings.xml><?xml version="1.0" encoding="utf-8"?>
<sst xmlns="http://schemas.openxmlformats.org/spreadsheetml/2006/main" count="143" uniqueCount="117">
  <si>
    <t>Naziv pravne osobe</t>
  </si>
  <si>
    <t>OIB pravne osobe</t>
  </si>
  <si>
    <t>Pravni oblik</t>
  </si>
  <si>
    <t>IBAN</t>
  </si>
  <si>
    <t>OSNOVNI PODACI</t>
  </si>
  <si>
    <t>Ime</t>
  </si>
  <si>
    <t>Prezime</t>
  </si>
  <si>
    <t>OIB</t>
  </si>
  <si>
    <t>Funkcija</t>
  </si>
  <si>
    <t>MJESTA ZA PUNJENJE (PUNIONICE)</t>
  </si>
  <si>
    <t>Lokacija punionice (županija)</t>
  </si>
  <si>
    <t>Lokacija punionice (ulica i broj)</t>
  </si>
  <si>
    <t>Broj punionica</t>
  </si>
  <si>
    <t>Banka</t>
  </si>
  <si>
    <t>Ulica</t>
  </si>
  <si>
    <t>Županija</t>
  </si>
  <si>
    <t>Mjesto</t>
  </si>
  <si>
    <t>Dodatak kućnom broju (ako je primijenjivo)</t>
  </si>
  <si>
    <t>Pošta</t>
  </si>
  <si>
    <t>Kućni broj</t>
  </si>
  <si>
    <t>ZAKONSKI ZASTUPNIK / ZAKONSKI ZASTUPNICI</t>
  </si>
  <si>
    <t>KONTAKT OSOBA / KONTAKT OSOBE</t>
  </si>
  <si>
    <t>Telefon</t>
  </si>
  <si>
    <t>Adresa e-pošte</t>
  </si>
  <si>
    <t>Lokacija punionice (mjesto)</t>
  </si>
  <si>
    <t>PRIJAVNI OBRAZAC ZA JAVNI POZIV ZA USPOSTAVU INFRASTRUKTURE ZA PUNJENJE (EnU-1/23)</t>
  </si>
  <si>
    <t>PDV se koristi kao pretporez u obračunskom razdoblju:</t>
  </si>
  <si>
    <t>Ukupan broj punionica</t>
  </si>
  <si>
    <t>Ukupna investicija svih punionica bez PDV-a (EUR)</t>
  </si>
  <si>
    <t>Ukupna investicija svih punionica s PDV-om (EUR)</t>
  </si>
  <si>
    <t>GLAVNI PROJEKT</t>
  </si>
  <si>
    <t>STRUČNI NADZOR</t>
  </si>
  <si>
    <t>Cijena stručnog nadzora bez PDV-a (EUR)</t>
  </si>
  <si>
    <t>Cijena stručnog nadzora s PDV-om (EUR)</t>
  </si>
  <si>
    <t>REKAPITULACIJA</t>
  </si>
  <si>
    <t>I. Zagrebačka županija</t>
  </si>
  <si>
    <t>II. Krapinsko-zagorska županija</t>
  </si>
  <si>
    <t>III. Sisačko-moslavačka županija</t>
  </si>
  <si>
    <t>IV. Karlovačka županija</t>
  </si>
  <si>
    <t>V. Varaždinska županija</t>
  </si>
  <si>
    <t>VI. Koprivničko-križevačka županija</t>
  </si>
  <si>
    <t>VII. Bjelovarsko-bilogorska županija</t>
  </si>
  <si>
    <t>VIII. Primorsko-goranska županija</t>
  </si>
  <si>
    <t>IX. Ličko-senjska županija</t>
  </si>
  <si>
    <t>X. Virovitičko-podravska županija</t>
  </si>
  <si>
    <t>XI. Požeško-slavonska županija</t>
  </si>
  <si>
    <t>XII. Brodsko-posavska županija</t>
  </si>
  <si>
    <t>XIII. Zadarska županija</t>
  </si>
  <si>
    <t>XIV. Osječko-baranjska županija</t>
  </si>
  <si>
    <t>XV. Šibensko-kninska županija</t>
  </si>
  <si>
    <t>XVI. Vukovarsko-srijemska županija</t>
  </si>
  <si>
    <t>XVII. Splitsko-dalmatinska županija</t>
  </si>
  <si>
    <t>XVIII. Istarska županija</t>
  </si>
  <si>
    <t>XIX. Dubrovačko-neretvanska županija</t>
  </si>
  <si>
    <t>XX. Međimurska županija</t>
  </si>
  <si>
    <t>XXI. Grad Zagreb</t>
  </si>
  <si>
    <t>Jedinice lokalne samouprave</t>
  </si>
  <si>
    <t>Jedinice područne (regionalne) samouprave</t>
  </si>
  <si>
    <t>Tijela državne uprave</t>
  </si>
  <si>
    <t>Javne ustanove</t>
  </si>
  <si>
    <t>Trgovačka društva u javnom sektoru</t>
  </si>
  <si>
    <t>Proračunski i izvanproračunski korisnici</t>
  </si>
  <si>
    <t>Ostali pravni subjekti</t>
  </si>
  <si>
    <t>Addiko Bank d.d., Zagreb</t>
  </si>
  <si>
    <t>Agram Banka d.d., Zagreb</t>
  </si>
  <si>
    <t>Banka Kovanica d.d., Varaždin</t>
  </si>
  <si>
    <t>Croatia banka d.d., Zagreb</t>
  </si>
  <si>
    <t>Erste&amp;Steiermärkische Bank d.d., Rijeka</t>
  </si>
  <si>
    <t>Hrvatska poštanska banka d. d., Zagreb</t>
  </si>
  <si>
    <t>Imex banka d.d., Split</t>
  </si>
  <si>
    <t>Istarska kreditna banka Umag d.d., Umag</t>
  </si>
  <si>
    <t>J&amp;T banka d.d., Varaždin</t>
  </si>
  <si>
    <t xml:space="preserve">	Karlovačka banka d.d., Karlovac</t>
  </si>
  <si>
    <t xml:space="preserve">	KentBank d.d., Zagreb</t>
  </si>
  <si>
    <t xml:space="preserve">	Nova hrvatska banka d.d., Zagreb</t>
  </si>
  <si>
    <t>OTP banka d.d., Split</t>
  </si>
  <si>
    <t>Partner banka d.d. Zagreb</t>
  </si>
  <si>
    <t>Podravska banka d.d., Koprivnica</t>
  </si>
  <si>
    <t>Privredna banka Zagreb d.d., Zagreb</t>
  </si>
  <si>
    <t>Raiffeisenbank Austria d.d., Zagreb</t>
  </si>
  <si>
    <t>Samoborska banka d.d., Samobor</t>
  </si>
  <si>
    <t>Slatinska banka d.d., Slatina</t>
  </si>
  <si>
    <t xml:space="preserve">	Zagrebačka banka d.d., Zagreb</t>
  </si>
  <si>
    <t>Katastarska čestica</t>
  </si>
  <si>
    <t>Ukupna investicija glavnog projekata (glavnih projekata) bez PDV-a (EUR)</t>
  </si>
  <si>
    <t>Ukupna investicija glavnog projekata (glavnih projekata) s PDV-om (EUR)</t>
  </si>
  <si>
    <t>Ukupan iznos projekta bez PDV-a (EUR)</t>
  </si>
  <si>
    <t>Ukupan iznos projekta s PDV-om (EUR)</t>
  </si>
  <si>
    <t>I. skupina otoka</t>
  </si>
  <si>
    <t>II. skupina otoka</t>
  </si>
  <si>
    <t>Područje posebne državne skrbi</t>
  </si>
  <si>
    <t>Brdsko-planinsko područje</t>
  </si>
  <si>
    <t>Ostala područja Republike Hrvatske</t>
  </si>
  <si>
    <t>Ukupan iznos zatraženih bespovratnih sredstava Fonda (Glavni projekt/i) (EUR)</t>
  </si>
  <si>
    <t>Ukupan iznos zatraženih bespovratnih sredstava Fonda (stručni nadzor) (EUR)</t>
  </si>
  <si>
    <t>Ukupan iznos zatraženih bespovratnih sredstava Fonda (EUR)</t>
  </si>
  <si>
    <t>Ukupan iznos zatraženih bespovratnih sredstava Fonda (Punionice) (EUR)</t>
  </si>
  <si>
    <t>Status područja:</t>
  </si>
  <si>
    <t>Postotak sufinanciranja</t>
  </si>
  <si>
    <t>Djelomično</t>
  </si>
  <si>
    <t>Da (100%)</t>
  </si>
  <si>
    <t>Ne</t>
  </si>
  <si>
    <t>Brdsko planinsko područje i PDS</t>
  </si>
  <si>
    <t>II. skupina otoka i PDS</t>
  </si>
  <si>
    <r>
      <t xml:space="preserve">Upisati naziv dokumenta iz kojeg je razvidno da je pravna osoba osnovana radi obavljanja poslova koji se odnose na izvršavanje javnih ovlasti
</t>
    </r>
    <r>
      <rPr>
        <i/>
        <sz val="11"/>
        <color theme="1"/>
        <rFont val="Calibri"/>
        <family val="2"/>
        <charset val="238"/>
        <scheme val="minor"/>
      </rPr>
      <t>(ne odnosi se na JLP(R)S i tijela državne uprave)</t>
    </r>
    <r>
      <rPr>
        <b/>
        <sz val="11"/>
        <color theme="1"/>
        <rFont val="Calibri"/>
        <family val="2"/>
        <charset val="238"/>
        <scheme val="minor"/>
      </rPr>
      <t>:</t>
    </r>
  </si>
  <si>
    <t>Broj priključaka
(AC)</t>
  </si>
  <si>
    <t>Snaga punionice
(kW)</t>
  </si>
  <si>
    <t>Ukupna investicija s PDV-om
(EUR)</t>
  </si>
  <si>
    <t>Ukupna investicija bez PDV-a
(EUR)</t>
  </si>
  <si>
    <t>Cijena punionice s PDV-om
(EUR)</t>
  </si>
  <si>
    <t>Cijena punionice bez PDV-a
(EUR)</t>
  </si>
  <si>
    <t>Broj priključaka
(DC)</t>
  </si>
  <si>
    <t>Broj priključaka
(AC+DC)</t>
  </si>
  <si>
    <t>Izrađivač glavnog projekta
(projektantski ured)</t>
  </si>
  <si>
    <t>Broj  glavnog projekta
(Tehničkog dnevnika)</t>
  </si>
  <si>
    <t>Cijena glavnog projekta bez PDV-a
(EUR)</t>
  </si>
  <si>
    <t>Cijena glavnog projekta s PDV-om
(EUR)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</si>
</sst>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[$€-1]"/>
    <numFmt numFmtId="165" formatCode="#,###.00\ \k\W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39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8" fillId="0" borderId="0" xfId="0" applyFont="1"/>
    <xf numFmtId="9" fontId="0" fillId="0" borderId="1" xfId="0" applyNumberFormat="1" applyBorder="1"/>
    <xf numFmtId="0" fontId="1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>
      <alignment horizontal="center" vertical="center"/>
    </xf>
    <xf numFmtId="165" fontId="0" fillId="0" borderId="1" xfId="0" applyNumberForma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164" fontId="0" fillId="0" borderId="15" xfId="0" applyNumberFormat="1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>
      <alignment horizontal="center" vertical="center" wrapText="1"/>
    </xf>
    <xf numFmtId="3" fontId="0" fillId="0" borderId="15" xfId="0" applyNumberFormat="1" applyBorder="1" applyAlignment="1" applyProtection="1">
      <alignment horizontal="center" vertical="center"/>
      <protection locked="0"/>
    </xf>
    <xf numFmtId="164" fontId="0" fillId="0" borderId="15" xfId="0" applyNumberFormat="1" applyBorder="1" applyAlignment="1">
      <alignment horizontal="center" vertical="center"/>
    </xf>
    <xf numFmtId="165" fontId="0" fillId="0" borderId="15" xfId="0" applyNumberFormat="1" applyBorder="1" applyAlignment="1" applyProtection="1">
      <alignment horizontal="center" vertical="center"/>
      <protection locked="0"/>
    </xf>
    <xf numFmtId="3" fontId="0" fillId="0" borderId="16" xfId="0" applyNumberFormat="1" applyBorder="1" applyAlignment="1" applyProtection="1">
      <alignment horizontal="center" vertical="center"/>
      <protection locked="0"/>
    </xf>
    <xf numFmtId="0" fontId="4" fillId="0" borderId="19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9" fontId="1" fillId="0" borderId="15" xfId="0" applyNumberFormat="1" applyFont="1" applyBorder="1" applyAlignment="1">
      <alignment horizontal="center" vertical="center"/>
    </xf>
    <xf numFmtId="9" fontId="1" fillId="0" borderId="16" xfId="0" applyNumberFormat="1" applyFont="1" applyBorder="1" applyAlignment="1">
      <alignment horizontal="center" vertical="center"/>
    </xf>
    <xf numFmtId="49" fontId="0" fillId="0" borderId="17" xfId="0" applyNumberFormat="1" applyBorder="1" applyAlignment="1" applyProtection="1">
      <alignment horizontal="center" vertical="center"/>
      <protection locked="0"/>
    </xf>
    <xf numFmtId="49" fontId="0" fillId="0" borderId="24" xfId="0" applyNumberFormat="1" applyBorder="1" applyAlignment="1" applyProtection="1">
      <alignment horizontal="center" vertical="center"/>
      <protection locked="0"/>
    </xf>
    <xf numFmtId="49" fontId="0" fillId="0" borderId="32" xfId="0" applyNumberFormat="1" applyBorder="1" applyAlignment="1" applyProtection="1">
      <alignment horizontal="center" vertical="center"/>
      <protection locked="0"/>
    </xf>
    <xf numFmtId="49" fontId="0" fillId="0" borderId="33" xfId="0" applyNumberFormat="1" applyBorder="1" applyAlignment="1" applyProtection="1">
      <alignment horizontal="center" vertical="center"/>
      <protection locked="0"/>
    </xf>
    <xf numFmtId="49" fontId="0" fillId="0" borderId="27" xfId="0" applyNumberFormat="1" applyBorder="1" applyAlignment="1" applyProtection="1">
      <alignment horizontal="center" vertical="center"/>
      <protection locked="0"/>
    </xf>
    <xf numFmtId="49" fontId="0" fillId="0" borderId="28" xfId="0" applyNumberFormat="1" applyBorder="1" applyAlignment="1" applyProtection="1">
      <alignment horizontal="center" vertical="center"/>
      <protection locked="0"/>
    </xf>
    <xf numFmtId="49" fontId="0" fillId="0" borderId="29" xfId="0" applyNumberFormat="1" applyBorder="1" applyAlignment="1" applyProtection="1">
      <alignment horizontal="center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49" fontId="0" fillId="0" borderId="31" xfId="0" applyNumberFormat="1" applyBorder="1" applyAlignment="1" applyProtection="1">
      <alignment horizontal="center" vertical="center"/>
      <protection locked="0"/>
    </xf>
    <xf numFmtId="9" fontId="0" fillId="0" borderId="4" xfId="0" applyNumberFormat="1" applyBorder="1" applyAlignment="1" applyProtection="1">
      <alignment horizontal="center" vertical="center"/>
      <protection locked="0"/>
    </xf>
    <xf numFmtId="9" fontId="0" fillId="0" borderId="5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0" fillId="0" borderId="21" xfId="0" applyNumberFormat="1" applyBorder="1" applyAlignment="1" applyProtection="1">
      <alignment horizontal="center" vertical="center"/>
      <protection locked="0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7" fillId="0" borderId="16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49" fontId="0" fillId="0" borderId="15" xfId="0" applyNumberFormat="1" applyBorder="1" applyAlignment="1" applyProtection="1">
      <alignment horizontal="center" vertical="center"/>
      <protection locked="0"/>
    </xf>
    <xf numFmtId="49" fontId="0" fillId="0" borderId="16" xfId="0" applyNumberForma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9" fillId="0" borderId="29" xfId="1" applyNumberFormat="1" applyBorder="1" applyAlignment="1" applyProtection="1">
      <alignment horizontal="center" vertical="center"/>
      <protection locked="0"/>
    </xf>
    <xf numFmtId="164" fontId="7" fillId="0" borderId="1" xfId="0" applyNumberFormat="1" applyFont="1" applyBorder="1" applyAlignment="1" applyProtection="1">
      <alignment horizontal="center" vertical="center"/>
      <protection locked="0"/>
    </xf>
    <xf numFmtId="164" fontId="7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64" fontId="2" fillId="0" borderId="15" xfId="0" applyNumberFormat="1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49" fontId="2" fillId="0" borderId="29" xfId="0" applyNumberFormat="1" applyFont="1" applyBorder="1" applyAlignment="1" applyProtection="1">
      <alignment horizontal="center" vertical="center"/>
      <protection locked="0"/>
    </xf>
    <xf numFmtId="49" fontId="2" fillId="0" borderId="31" xfId="0" applyNumberFormat="1" applyFont="1" applyBorder="1" applyAlignment="1" applyProtection="1">
      <alignment horizontal="center" vertical="center"/>
      <protection locked="0"/>
    </xf>
    <xf numFmtId="49" fontId="1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32" xfId="0" applyNumberFormat="1" applyFont="1" applyBorder="1" applyAlignment="1" applyProtection="1">
      <alignment horizontal="center" vertical="center"/>
      <protection locked="0"/>
    </xf>
    <xf numFmtId="49" fontId="0" fillId="0" borderId="23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</cellXfs>
  <cellStyles count="2">
    <cellStyle name="Hiperveza" xfId="1" builtinId="8"/>
    <cellStyle name="Normalno" xfId="0" builtinId="0"/>
  </cellStyles>
  <dxfs count="1">
    <dxf>
      <font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57150</xdr:rowOff>
    </xdr:from>
    <xdr:to>
      <xdr:col>3</xdr:col>
      <xdr:colOff>0</xdr:colOff>
      <xdr:row>0</xdr:row>
      <xdr:rowOff>1061866</xdr:rowOff>
    </xdr:to>
    <xdr:pic>
      <xdr:nvPicPr>
        <xdr:cNvPr id="2" name="Slika 1" descr="Slika na kojoj se prikazuje stol&#10;&#10;Opis je automatski generiran">
          <a:extLst>
            <a:ext uri="{FF2B5EF4-FFF2-40B4-BE49-F238E27FC236}">
              <a16:creationId xmlns:a16="http://schemas.microsoft.com/office/drawing/2014/main" id="{E7888CD9-E7EA-484D-9ACD-11D8729B24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259" t="28218" r="43618" b="46796"/>
        <a:stretch/>
      </xdr:blipFill>
      <xdr:spPr bwMode="auto">
        <a:xfrm>
          <a:off x="95250" y="57150"/>
          <a:ext cx="3648075" cy="100471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EEE94-214E-4A13-B8AC-176489EDDB3A}">
  <sheetPr>
    <pageSetUpPr autoPageBreaks="0"/>
  </sheetPr>
  <dimension ref="A1:B62"/>
  <sheetViews>
    <sheetView topLeftCell="A34" workbookViewId="0">
      <selection activeCell="A56" sqref="A56"/>
    </sheetView>
  </sheetViews>
  <sheetFormatPr defaultRowHeight="15" x14ac:dyDescent="0.25"/>
  <cols>
    <col min="1" max="1" width="46" bestFit="1" customWidth="1"/>
  </cols>
  <sheetData>
    <row r="1" spans="1:1" x14ac:dyDescent="0.25">
      <c r="A1" s="1" t="s">
        <v>35</v>
      </c>
    </row>
    <row r="2" spans="1:1" x14ac:dyDescent="0.25">
      <c r="A2" s="1" t="s">
        <v>36</v>
      </c>
    </row>
    <row r="3" spans="1:1" x14ac:dyDescent="0.25">
      <c r="A3" s="1" t="s">
        <v>37</v>
      </c>
    </row>
    <row r="4" spans="1:1" x14ac:dyDescent="0.25">
      <c r="A4" s="1" t="s">
        <v>38</v>
      </c>
    </row>
    <row r="5" spans="1:1" x14ac:dyDescent="0.25">
      <c r="A5" s="1" t="s">
        <v>39</v>
      </c>
    </row>
    <row r="6" spans="1:1" x14ac:dyDescent="0.25">
      <c r="A6" s="1" t="s">
        <v>40</v>
      </c>
    </row>
    <row r="7" spans="1:1" x14ac:dyDescent="0.25">
      <c r="A7" s="1" t="s">
        <v>41</v>
      </c>
    </row>
    <row r="8" spans="1:1" x14ac:dyDescent="0.25">
      <c r="A8" s="1" t="s">
        <v>42</v>
      </c>
    </row>
    <row r="9" spans="1:1" x14ac:dyDescent="0.25">
      <c r="A9" s="1" t="s">
        <v>43</v>
      </c>
    </row>
    <row r="10" spans="1:1" x14ac:dyDescent="0.25">
      <c r="A10" s="1" t="s">
        <v>44</v>
      </c>
    </row>
    <row r="11" spans="1:1" x14ac:dyDescent="0.25">
      <c r="A11" s="1" t="s">
        <v>45</v>
      </c>
    </row>
    <row r="12" spans="1:1" x14ac:dyDescent="0.25">
      <c r="A12" s="1" t="s">
        <v>46</v>
      </c>
    </row>
    <row r="13" spans="1:1" x14ac:dyDescent="0.25">
      <c r="A13" s="1" t="s">
        <v>47</v>
      </c>
    </row>
    <row r="14" spans="1:1" x14ac:dyDescent="0.25">
      <c r="A14" s="1" t="s">
        <v>48</v>
      </c>
    </row>
    <row r="15" spans="1:1" x14ac:dyDescent="0.25">
      <c r="A15" s="1" t="s">
        <v>49</v>
      </c>
    </row>
    <row r="16" spans="1:1" x14ac:dyDescent="0.25">
      <c r="A16" s="1" t="s">
        <v>50</v>
      </c>
    </row>
    <row r="17" spans="1:1" x14ac:dyDescent="0.25">
      <c r="A17" s="1" t="s">
        <v>51</v>
      </c>
    </row>
    <row r="18" spans="1:1" x14ac:dyDescent="0.25">
      <c r="A18" s="1" t="s">
        <v>52</v>
      </c>
    </row>
    <row r="19" spans="1:1" x14ac:dyDescent="0.25">
      <c r="A19" s="1" t="s">
        <v>53</v>
      </c>
    </row>
    <row r="20" spans="1:1" x14ac:dyDescent="0.25">
      <c r="A20" s="1" t="s">
        <v>54</v>
      </c>
    </row>
    <row r="21" spans="1:1" x14ac:dyDescent="0.25">
      <c r="A21" s="1" t="s">
        <v>55</v>
      </c>
    </row>
    <row r="23" spans="1:1" x14ac:dyDescent="0.25">
      <c r="A23" s="5" t="s">
        <v>56</v>
      </c>
    </row>
    <row r="24" spans="1:1" x14ac:dyDescent="0.25">
      <c r="A24" s="5" t="s">
        <v>57</v>
      </c>
    </row>
    <row r="25" spans="1:1" x14ac:dyDescent="0.25">
      <c r="A25" s="5" t="s">
        <v>58</v>
      </c>
    </row>
    <row r="26" spans="1:1" x14ac:dyDescent="0.25">
      <c r="A26" s="5" t="s">
        <v>59</v>
      </c>
    </row>
    <row r="27" spans="1:1" x14ac:dyDescent="0.25">
      <c r="A27" s="5" t="s">
        <v>60</v>
      </c>
    </row>
    <row r="28" spans="1:1" x14ac:dyDescent="0.25">
      <c r="A28" s="5" t="s">
        <v>61</v>
      </c>
    </row>
    <row r="29" spans="1:1" x14ac:dyDescent="0.25">
      <c r="A29" s="5" t="s">
        <v>62</v>
      </c>
    </row>
    <row r="31" spans="1:1" x14ac:dyDescent="0.25">
      <c r="A31" s="2" t="s">
        <v>63</v>
      </c>
    </row>
    <row r="32" spans="1:1" x14ac:dyDescent="0.25">
      <c r="A32" s="2" t="s">
        <v>64</v>
      </c>
    </row>
    <row r="33" spans="1:1" x14ac:dyDescent="0.25">
      <c r="A33" s="2" t="s">
        <v>65</v>
      </c>
    </row>
    <row r="34" spans="1:1" x14ac:dyDescent="0.25">
      <c r="A34" s="1" t="s">
        <v>66</v>
      </c>
    </row>
    <row r="35" spans="1:1" x14ac:dyDescent="0.25">
      <c r="A35" s="2" t="s">
        <v>67</v>
      </c>
    </row>
    <row r="36" spans="1:1" x14ac:dyDescent="0.25">
      <c r="A36" s="2" t="s">
        <v>68</v>
      </c>
    </row>
    <row r="37" spans="1:1" x14ac:dyDescent="0.25">
      <c r="A37" s="2" t="s">
        <v>69</v>
      </c>
    </row>
    <row r="38" spans="1:1" x14ac:dyDescent="0.25">
      <c r="A38" s="2" t="s">
        <v>70</v>
      </c>
    </row>
    <row r="39" spans="1:1" x14ac:dyDescent="0.25">
      <c r="A39" s="2" t="s">
        <v>71</v>
      </c>
    </row>
    <row r="40" spans="1:1" x14ac:dyDescent="0.25">
      <c r="A40" s="2" t="s">
        <v>72</v>
      </c>
    </row>
    <row r="41" spans="1:1" x14ac:dyDescent="0.25">
      <c r="A41" s="2" t="s">
        <v>73</v>
      </c>
    </row>
    <row r="42" spans="1:1" x14ac:dyDescent="0.25">
      <c r="A42" s="2" t="s">
        <v>74</v>
      </c>
    </row>
    <row r="43" spans="1:1" x14ac:dyDescent="0.25">
      <c r="A43" s="2" t="s">
        <v>75</v>
      </c>
    </row>
    <row r="44" spans="1:1" x14ac:dyDescent="0.25">
      <c r="A44" s="2" t="s">
        <v>76</v>
      </c>
    </row>
    <row r="45" spans="1:1" x14ac:dyDescent="0.25">
      <c r="A45" s="2" t="s">
        <v>77</v>
      </c>
    </row>
    <row r="46" spans="1:1" x14ac:dyDescent="0.25">
      <c r="A46" s="2" t="s">
        <v>78</v>
      </c>
    </row>
    <row r="47" spans="1:1" x14ac:dyDescent="0.25">
      <c r="A47" s="2" t="s">
        <v>79</v>
      </c>
    </row>
    <row r="48" spans="1:1" x14ac:dyDescent="0.25">
      <c r="A48" s="2" t="s">
        <v>80</v>
      </c>
    </row>
    <row r="49" spans="1:2" x14ac:dyDescent="0.25">
      <c r="A49" s="2" t="s">
        <v>81</v>
      </c>
    </row>
    <row r="50" spans="1:2" x14ac:dyDescent="0.25">
      <c r="A50" s="2" t="s">
        <v>82</v>
      </c>
    </row>
    <row r="52" spans="1:2" x14ac:dyDescent="0.25">
      <c r="A52" s="2" t="s">
        <v>100</v>
      </c>
    </row>
    <row r="53" spans="1:2" x14ac:dyDescent="0.25">
      <c r="A53" s="2" t="s">
        <v>99</v>
      </c>
    </row>
    <row r="54" spans="1:2" x14ac:dyDescent="0.25">
      <c r="A54" s="2" t="s">
        <v>101</v>
      </c>
    </row>
    <row r="56" spans="1:2" x14ac:dyDescent="0.25">
      <c r="A56" s="2" t="s">
        <v>88</v>
      </c>
      <c r="B56" s="4">
        <v>0.8</v>
      </c>
    </row>
    <row r="57" spans="1:2" x14ac:dyDescent="0.25">
      <c r="A57" s="2" t="s">
        <v>89</v>
      </c>
      <c r="B57" s="4">
        <v>0.6</v>
      </c>
    </row>
    <row r="58" spans="1:2" x14ac:dyDescent="0.25">
      <c r="A58" s="2" t="s">
        <v>90</v>
      </c>
      <c r="B58" s="4">
        <v>0.8</v>
      </c>
    </row>
    <row r="59" spans="1:2" x14ac:dyDescent="0.25">
      <c r="A59" s="2" t="s">
        <v>91</v>
      </c>
      <c r="B59" s="4">
        <v>0.6</v>
      </c>
    </row>
    <row r="60" spans="1:2" x14ac:dyDescent="0.25">
      <c r="A60" s="2" t="s">
        <v>92</v>
      </c>
      <c r="B60" s="4">
        <v>0.4</v>
      </c>
    </row>
    <row r="61" spans="1:2" x14ac:dyDescent="0.25">
      <c r="A61" s="2" t="s">
        <v>102</v>
      </c>
      <c r="B61" s="4">
        <v>0.8</v>
      </c>
    </row>
    <row r="62" spans="1:2" x14ac:dyDescent="0.25">
      <c r="A62" s="2" t="s">
        <v>103</v>
      </c>
      <c r="B62" s="4">
        <v>0.8</v>
      </c>
    </row>
  </sheetData>
  <pageMargins left="0.7" right="0.7" top="0.75" bottom="0.75" header="0.3" footer="0.3"/>
  <pageSetup paperSize="9" orientation="portrait" verticalDpi="0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0"/>
  <sheetViews>
    <sheetView tabSelected="1" view="pageBreakPreview" zoomScaleNormal="100" zoomScaleSheetLayoutView="100" workbookViewId="0">
      <selection activeCell="C4" sqref="C4:E4"/>
    </sheetView>
  </sheetViews>
  <sheetFormatPr defaultRowHeight="15" x14ac:dyDescent="0.25"/>
  <cols>
    <col min="1" max="1" width="2.140625" bestFit="1" customWidth="1"/>
    <col min="2" max="2" width="25.85546875" bestFit="1" customWidth="1"/>
    <col min="3" max="3" width="28.140625" customWidth="1"/>
    <col min="4" max="4" width="13.85546875" bestFit="1" customWidth="1"/>
    <col min="5" max="5" width="27.28515625" bestFit="1" customWidth="1"/>
    <col min="6" max="6" width="26.85546875" bestFit="1" customWidth="1"/>
    <col min="7" max="7" width="15.5703125" bestFit="1" customWidth="1"/>
    <col min="8" max="8" width="21.140625" bestFit="1" customWidth="1"/>
    <col min="9" max="10" width="14.7109375" bestFit="1" customWidth="1"/>
    <col min="11" max="11" width="24" customWidth="1"/>
  </cols>
  <sheetData>
    <row r="1" spans="1:11" ht="90" customHeight="1" thickBot="1" x14ac:dyDescent="0.3">
      <c r="A1" s="107"/>
      <c r="B1" s="108"/>
      <c r="C1" s="108"/>
      <c r="D1" s="108"/>
      <c r="E1" s="108"/>
      <c r="F1" s="108"/>
      <c r="G1" s="108"/>
      <c r="H1" s="108"/>
      <c r="I1" s="108"/>
      <c r="J1" s="109"/>
    </row>
    <row r="2" spans="1:11" ht="41.25" customHeight="1" thickBot="1" x14ac:dyDescent="0.3">
      <c r="A2" s="110" t="s">
        <v>25</v>
      </c>
      <c r="B2" s="111"/>
      <c r="C2" s="111"/>
      <c r="D2" s="111"/>
      <c r="E2" s="111"/>
      <c r="F2" s="111"/>
      <c r="G2" s="111"/>
      <c r="H2" s="111"/>
      <c r="I2" s="111"/>
      <c r="J2" s="112"/>
      <c r="K2" s="3"/>
    </row>
    <row r="3" spans="1:11" ht="15.75" x14ac:dyDescent="0.25">
      <c r="A3" s="113" t="s">
        <v>4</v>
      </c>
      <c r="B3" s="114"/>
      <c r="C3" s="114"/>
      <c r="D3" s="114"/>
      <c r="E3" s="114"/>
      <c r="F3" s="114"/>
      <c r="G3" s="114"/>
      <c r="H3" s="114"/>
      <c r="I3" s="114"/>
      <c r="J3" s="115"/>
    </row>
    <row r="4" spans="1:11" x14ac:dyDescent="0.25">
      <c r="A4" s="69" t="s">
        <v>0</v>
      </c>
      <c r="B4" s="70"/>
      <c r="C4" s="57"/>
      <c r="D4" s="57"/>
      <c r="E4" s="57"/>
      <c r="F4" s="7" t="s">
        <v>14</v>
      </c>
      <c r="G4" s="42"/>
      <c r="H4" s="43"/>
      <c r="I4" s="43"/>
      <c r="J4" s="44"/>
    </row>
    <row r="5" spans="1:11" ht="30" x14ac:dyDescent="0.25">
      <c r="A5" s="69" t="s">
        <v>1</v>
      </c>
      <c r="B5" s="70"/>
      <c r="C5" s="57"/>
      <c r="D5" s="57"/>
      <c r="E5" s="57"/>
      <c r="F5" s="7" t="s">
        <v>19</v>
      </c>
      <c r="G5" s="9"/>
      <c r="H5" s="6" t="s">
        <v>17</v>
      </c>
      <c r="I5" s="57"/>
      <c r="J5" s="58"/>
    </row>
    <row r="6" spans="1:11" x14ac:dyDescent="0.25">
      <c r="A6" s="69" t="s">
        <v>2</v>
      </c>
      <c r="B6" s="70"/>
      <c r="C6" s="97"/>
      <c r="D6" s="98"/>
      <c r="E6" s="99"/>
      <c r="F6" s="7" t="s">
        <v>15</v>
      </c>
      <c r="G6" s="97"/>
      <c r="H6" s="98"/>
      <c r="I6" s="98"/>
      <c r="J6" s="106"/>
    </row>
    <row r="7" spans="1:11" x14ac:dyDescent="0.25">
      <c r="A7" s="69" t="s">
        <v>13</v>
      </c>
      <c r="B7" s="70"/>
      <c r="C7" s="97"/>
      <c r="D7" s="98"/>
      <c r="E7" s="99"/>
      <c r="F7" s="7" t="s">
        <v>18</v>
      </c>
      <c r="G7" s="42"/>
      <c r="H7" s="43"/>
      <c r="I7" s="43"/>
      <c r="J7" s="44"/>
    </row>
    <row r="8" spans="1:11" ht="15.75" thickBot="1" x14ac:dyDescent="0.3">
      <c r="A8" s="37" t="s">
        <v>3</v>
      </c>
      <c r="B8" s="38"/>
      <c r="C8" s="92"/>
      <c r="D8" s="92"/>
      <c r="E8" s="92"/>
      <c r="F8" s="8" t="s">
        <v>16</v>
      </c>
      <c r="G8" s="48"/>
      <c r="H8" s="49"/>
      <c r="I8" s="49"/>
      <c r="J8" s="50"/>
    </row>
    <row r="9" spans="1:11" ht="15.75" thickBot="1" x14ac:dyDescent="0.3">
      <c r="A9" s="94"/>
      <c r="B9" s="95"/>
      <c r="C9" s="95"/>
      <c r="D9" s="95"/>
      <c r="E9" s="95"/>
      <c r="F9" s="95"/>
      <c r="G9" s="95"/>
      <c r="H9" s="95"/>
      <c r="I9" s="95"/>
      <c r="J9" s="96"/>
    </row>
    <row r="10" spans="1:11" ht="16.5" thickBot="1" x14ac:dyDescent="0.3">
      <c r="A10" s="103" t="s">
        <v>20</v>
      </c>
      <c r="B10" s="104"/>
      <c r="C10" s="104"/>
      <c r="D10" s="104"/>
      <c r="E10" s="105"/>
      <c r="F10" s="100" t="s">
        <v>21</v>
      </c>
      <c r="G10" s="101"/>
      <c r="H10" s="101"/>
      <c r="I10" s="101"/>
      <c r="J10" s="102"/>
    </row>
    <row r="11" spans="1:11" x14ac:dyDescent="0.25">
      <c r="A11" s="71" t="s">
        <v>5</v>
      </c>
      <c r="B11" s="72"/>
      <c r="C11" s="59"/>
      <c r="D11" s="59"/>
      <c r="E11" s="60"/>
      <c r="F11" s="11" t="s">
        <v>5</v>
      </c>
      <c r="G11" s="45"/>
      <c r="H11" s="46"/>
      <c r="I11" s="46"/>
      <c r="J11" s="47"/>
    </row>
    <row r="12" spans="1:11" x14ac:dyDescent="0.25">
      <c r="A12" s="69" t="s">
        <v>6</v>
      </c>
      <c r="B12" s="70"/>
      <c r="C12" s="57"/>
      <c r="D12" s="57"/>
      <c r="E12" s="58"/>
      <c r="F12" s="12" t="s">
        <v>6</v>
      </c>
      <c r="G12" s="42"/>
      <c r="H12" s="43"/>
      <c r="I12" s="43"/>
      <c r="J12" s="44"/>
    </row>
    <row r="13" spans="1:11" x14ac:dyDescent="0.25">
      <c r="A13" s="69" t="s">
        <v>7</v>
      </c>
      <c r="B13" s="70"/>
      <c r="C13" s="57"/>
      <c r="D13" s="57"/>
      <c r="E13" s="58"/>
      <c r="F13" s="12" t="s">
        <v>22</v>
      </c>
      <c r="G13" s="42"/>
      <c r="H13" s="43"/>
      <c r="I13" s="43"/>
      <c r="J13" s="44"/>
    </row>
    <row r="14" spans="1:11" ht="15.75" thickBot="1" x14ac:dyDescent="0.3">
      <c r="A14" s="37" t="s">
        <v>8</v>
      </c>
      <c r="B14" s="38"/>
      <c r="C14" s="92"/>
      <c r="D14" s="92"/>
      <c r="E14" s="93"/>
      <c r="F14" s="13" t="s">
        <v>23</v>
      </c>
      <c r="G14" s="116"/>
      <c r="H14" s="49"/>
      <c r="I14" s="49"/>
      <c r="J14" s="50"/>
    </row>
    <row r="15" spans="1:11" x14ac:dyDescent="0.25">
      <c r="A15" s="71" t="s">
        <v>5</v>
      </c>
      <c r="B15" s="72"/>
      <c r="C15" s="59"/>
      <c r="D15" s="59"/>
      <c r="E15" s="60"/>
      <c r="F15" s="14" t="s">
        <v>5</v>
      </c>
      <c r="G15" s="45"/>
      <c r="H15" s="46"/>
      <c r="I15" s="46"/>
      <c r="J15" s="47"/>
    </row>
    <row r="16" spans="1:11" x14ac:dyDescent="0.25">
      <c r="A16" s="69" t="s">
        <v>6</v>
      </c>
      <c r="B16" s="70"/>
      <c r="C16" s="57"/>
      <c r="D16" s="57"/>
      <c r="E16" s="58"/>
      <c r="F16" s="12" t="s">
        <v>6</v>
      </c>
      <c r="G16" s="42"/>
      <c r="H16" s="43"/>
      <c r="I16" s="43"/>
      <c r="J16" s="44"/>
    </row>
    <row r="17" spans="1:10" x14ac:dyDescent="0.25">
      <c r="A17" s="69" t="s">
        <v>7</v>
      </c>
      <c r="B17" s="70"/>
      <c r="C17" s="57"/>
      <c r="D17" s="57"/>
      <c r="E17" s="58"/>
      <c r="F17" s="12" t="s">
        <v>22</v>
      </c>
      <c r="G17" s="42"/>
      <c r="H17" s="43"/>
      <c r="I17" s="43"/>
      <c r="J17" s="44"/>
    </row>
    <row r="18" spans="1:10" ht="15.75" thickBot="1" x14ac:dyDescent="0.3">
      <c r="A18" s="37" t="s">
        <v>8</v>
      </c>
      <c r="B18" s="38"/>
      <c r="C18" s="92"/>
      <c r="D18" s="92"/>
      <c r="E18" s="93"/>
      <c r="F18" s="13" t="s">
        <v>23</v>
      </c>
      <c r="G18" s="48"/>
      <c r="H18" s="49"/>
      <c r="I18" s="49"/>
      <c r="J18" s="50"/>
    </row>
    <row r="19" spans="1:10" x14ac:dyDescent="0.25">
      <c r="A19" s="71" t="s">
        <v>5</v>
      </c>
      <c r="B19" s="72"/>
      <c r="C19" s="59"/>
      <c r="D19" s="59"/>
      <c r="E19" s="60"/>
      <c r="F19" s="14" t="s">
        <v>5</v>
      </c>
      <c r="G19" s="45"/>
      <c r="H19" s="46"/>
      <c r="I19" s="46"/>
      <c r="J19" s="47"/>
    </row>
    <row r="20" spans="1:10" x14ac:dyDescent="0.25">
      <c r="A20" s="69" t="s">
        <v>6</v>
      </c>
      <c r="B20" s="70"/>
      <c r="C20" s="57"/>
      <c r="D20" s="57"/>
      <c r="E20" s="58"/>
      <c r="F20" s="12" t="s">
        <v>6</v>
      </c>
      <c r="G20" s="42"/>
      <c r="H20" s="43"/>
      <c r="I20" s="43"/>
      <c r="J20" s="44"/>
    </row>
    <row r="21" spans="1:10" x14ac:dyDescent="0.25">
      <c r="A21" s="69" t="s">
        <v>7</v>
      </c>
      <c r="B21" s="70"/>
      <c r="C21" s="57"/>
      <c r="D21" s="57"/>
      <c r="E21" s="58"/>
      <c r="F21" s="12" t="s">
        <v>22</v>
      </c>
      <c r="G21" s="42"/>
      <c r="H21" s="43"/>
      <c r="I21" s="43"/>
      <c r="J21" s="44"/>
    </row>
    <row r="22" spans="1:10" ht="15.75" thickBot="1" x14ac:dyDescent="0.3">
      <c r="A22" s="37" t="s">
        <v>8</v>
      </c>
      <c r="B22" s="38"/>
      <c r="C22" s="92"/>
      <c r="D22" s="92"/>
      <c r="E22" s="93"/>
      <c r="F22" s="13" t="s">
        <v>23</v>
      </c>
      <c r="G22" s="48"/>
      <c r="H22" s="49"/>
      <c r="I22" s="49"/>
      <c r="J22" s="50"/>
    </row>
    <row r="23" spans="1:10" x14ac:dyDescent="0.25">
      <c r="A23" s="71" t="s">
        <v>5</v>
      </c>
      <c r="B23" s="72"/>
      <c r="C23" s="59"/>
      <c r="D23" s="59"/>
      <c r="E23" s="60"/>
      <c r="F23" s="14" t="s">
        <v>5</v>
      </c>
      <c r="G23" s="45"/>
      <c r="H23" s="46"/>
      <c r="I23" s="46"/>
      <c r="J23" s="47"/>
    </row>
    <row r="24" spans="1:10" x14ac:dyDescent="0.25">
      <c r="A24" s="69" t="s">
        <v>6</v>
      </c>
      <c r="B24" s="70"/>
      <c r="C24" s="57"/>
      <c r="D24" s="57"/>
      <c r="E24" s="58"/>
      <c r="F24" s="12" t="s">
        <v>6</v>
      </c>
      <c r="G24" s="42"/>
      <c r="H24" s="43"/>
      <c r="I24" s="43"/>
      <c r="J24" s="44"/>
    </row>
    <row r="25" spans="1:10" x14ac:dyDescent="0.25">
      <c r="A25" s="69" t="s">
        <v>7</v>
      </c>
      <c r="B25" s="70"/>
      <c r="C25" s="57"/>
      <c r="D25" s="57"/>
      <c r="E25" s="58"/>
      <c r="F25" s="12" t="s">
        <v>22</v>
      </c>
      <c r="G25" s="42"/>
      <c r="H25" s="43"/>
      <c r="I25" s="43"/>
      <c r="J25" s="44"/>
    </row>
    <row r="26" spans="1:10" ht="15.75" thickBot="1" x14ac:dyDescent="0.3">
      <c r="A26" s="37" t="s">
        <v>8</v>
      </c>
      <c r="B26" s="38"/>
      <c r="C26" s="92"/>
      <c r="D26" s="92"/>
      <c r="E26" s="93"/>
      <c r="F26" s="13" t="s">
        <v>23</v>
      </c>
      <c r="G26" s="48"/>
      <c r="H26" s="49"/>
      <c r="I26" s="49"/>
      <c r="J26" s="50"/>
    </row>
    <row r="27" spans="1:10" ht="15.75" thickBot="1" x14ac:dyDescent="0.3">
      <c r="A27" s="81"/>
      <c r="B27" s="82"/>
      <c r="C27" s="82"/>
      <c r="D27" s="82"/>
      <c r="E27" s="82"/>
      <c r="F27" s="82"/>
      <c r="G27" s="82"/>
      <c r="H27" s="82"/>
      <c r="I27" s="82"/>
      <c r="J27" s="83"/>
    </row>
    <row r="28" spans="1:10" ht="123.75" customHeight="1" thickBot="1" x14ac:dyDescent="0.3">
      <c r="A28" s="90" t="s">
        <v>104</v>
      </c>
      <c r="B28" s="91"/>
      <c r="C28" s="53"/>
      <c r="D28" s="53"/>
      <c r="E28" s="15" t="s">
        <v>26</v>
      </c>
      <c r="F28" s="53"/>
      <c r="G28" s="53"/>
      <c r="H28" s="16" t="str">
        <f>IF(F28="","!!Odaberite korištenje PDV-a u računima!!",
IF(F28="Da (100%)","PDV se koristi kao pretporez u 100% iznosu. Nije potrebno ništa upisivati!",
IF(F28="Ne","PDV se ne koristi kao pretporez. Nije potrebno ništa upisivati!",
"Upišite postotak korištenja pretporeza:")))</f>
        <v>!!Odaberite korištenje PDV-a u računima!!</v>
      </c>
      <c r="I28" s="51"/>
      <c r="J28" s="52"/>
    </row>
    <row r="29" spans="1:10" ht="19.5" thickBot="1" x14ac:dyDescent="0.3">
      <c r="A29" s="87" t="s">
        <v>9</v>
      </c>
      <c r="B29" s="88"/>
      <c r="C29" s="88"/>
      <c r="D29" s="88"/>
      <c r="E29" s="88"/>
      <c r="F29" s="88"/>
      <c r="G29" s="88"/>
      <c r="H29" s="88"/>
      <c r="I29" s="88"/>
      <c r="J29" s="89"/>
    </row>
    <row r="30" spans="1:10" x14ac:dyDescent="0.25">
      <c r="A30" s="71" t="s">
        <v>10</v>
      </c>
      <c r="B30" s="72"/>
      <c r="C30" s="54"/>
      <c r="D30" s="55"/>
      <c r="E30" s="56"/>
      <c r="F30" s="10" t="s">
        <v>24</v>
      </c>
      <c r="G30" s="59"/>
      <c r="H30" s="59"/>
      <c r="I30" s="59"/>
      <c r="J30" s="60"/>
    </row>
    <row r="31" spans="1:10" x14ac:dyDescent="0.25">
      <c r="A31" s="69" t="s">
        <v>11</v>
      </c>
      <c r="B31" s="70"/>
      <c r="C31" s="57"/>
      <c r="D31" s="57"/>
      <c r="E31" s="57"/>
      <c r="F31" s="7" t="s">
        <v>83</v>
      </c>
      <c r="G31" s="57"/>
      <c r="H31" s="57"/>
      <c r="I31" s="57"/>
      <c r="J31" s="58"/>
    </row>
    <row r="32" spans="1:10" ht="15.75" thickBot="1" x14ac:dyDescent="0.3">
      <c r="A32" s="37" t="s">
        <v>97</v>
      </c>
      <c r="B32" s="38"/>
      <c r="C32" s="39"/>
      <c r="D32" s="39"/>
      <c r="E32" s="39"/>
      <c r="F32" s="8" t="s">
        <v>98</v>
      </c>
      <c r="G32" s="40">
        <f>IF(C32="",0,VLOOKUP(C32,sys!A56:B62,2,FALSE))</f>
        <v>0</v>
      </c>
      <c r="H32" s="40"/>
      <c r="I32" s="40"/>
      <c r="J32" s="41"/>
    </row>
    <row r="33" spans="1:10" ht="30" x14ac:dyDescent="0.25">
      <c r="A33" s="17"/>
      <c r="B33" s="18" t="s">
        <v>110</v>
      </c>
      <c r="C33" s="18" t="s">
        <v>109</v>
      </c>
      <c r="D33" s="18" t="s">
        <v>12</v>
      </c>
      <c r="E33" s="18" t="s">
        <v>108</v>
      </c>
      <c r="F33" s="18" t="s">
        <v>107</v>
      </c>
      <c r="G33" s="18" t="s">
        <v>106</v>
      </c>
      <c r="H33" s="18" t="s">
        <v>105</v>
      </c>
      <c r="I33" s="18" t="s">
        <v>111</v>
      </c>
      <c r="J33" s="19" t="s">
        <v>112</v>
      </c>
    </row>
    <row r="34" spans="1:10" ht="29.25" customHeight="1" x14ac:dyDescent="0.25">
      <c r="A34" s="20">
        <v>1</v>
      </c>
      <c r="B34" s="21"/>
      <c r="C34" s="22">
        <f>IF($F$28="DA (100%)",B34,
IF($F$28="DJELOMIČNO",IF($I$28="","Upišite iznos PDV-a koji će se koristiti kao pretporez",B34+(B34*0.25*$I$28)),
IF($F$28="NE",B34*1.25,0)))</f>
        <v>0</v>
      </c>
      <c r="D34" s="23"/>
      <c r="E34" s="24">
        <f>B34*D34</f>
        <v>0</v>
      </c>
      <c r="F34" s="24">
        <f>C34*D34</f>
        <v>0</v>
      </c>
      <c r="G34" s="25"/>
      <c r="H34" s="23"/>
      <c r="I34" s="23"/>
      <c r="J34" s="26"/>
    </row>
    <row r="35" spans="1:10" ht="29.25" customHeight="1" x14ac:dyDescent="0.25">
      <c r="A35" s="20">
        <v>2</v>
      </c>
      <c r="B35" s="21"/>
      <c r="C35" s="22">
        <f t="shared" ref="C35:C38" si="0">IF($F$28="DA (100%)",B35,
IF($F$28="DJELOMIČNO",IF($I$28="","Upišite iznos PDV-a koji će se koristiti kao pretporez",B35+(B35*0.25*$I$28)),
IF($F$28="NE",B35*1.25,0)))</f>
        <v>0</v>
      </c>
      <c r="D35" s="23"/>
      <c r="E35" s="24">
        <f t="shared" ref="E35:E38" si="1">B35*D35</f>
        <v>0</v>
      </c>
      <c r="F35" s="24">
        <f t="shared" ref="F35:F38" si="2">C35*D35</f>
        <v>0</v>
      </c>
      <c r="G35" s="25"/>
      <c r="H35" s="23"/>
      <c r="I35" s="23"/>
      <c r="J35" s="26"/>
    </row>
    <row r="36" spans="1:10" ht="29.25" customHeight="1" x14ac:dyDescent="0.25">
      <c r="A36" s="20">
        <v>3</v>
      </c>
      <c r="B36" s="21"/>
      <c r="C36" s="22">
        <f t="shared" si="0"/>
        <v>0</v>
      </c>
      <c r="D36" s="23"/>
      <c r="E36" s="24">
        <f t="shared" si="1"/>
        <v>0</v>
      </c>
      <c r="F36" s="24">
        <f t="shared" si="2"/>
        <v>0</v>
      </c>
      <c r="G36" s="25"/>
      <c r="H36" s="23"/>
      <c r="I36" s="23"/>
      <c r="J36" s="26"/>
    </row>
    <row r="37" spans="1:10" ht="29.25" customHeight="1" x14ac:dyDescent="0.25">
      <c r="A37" s="20">
        <v>4</v>
      </c>
      <c r="B37" s="21"/>
      <c r="C37" s="22">
        <f t="shared" si="0"/>
        <v>0</v>
      </c>
      <c r="D37" s="23"/>
      <c r="E37" s="24">
        <f t="shared" si="1"/>
        <v>0</v>
      </c>
      <c r="F37" s="24">
        <f t="shared" si="2"/>
        <v>0</v>
      </c>
      <c r="G37" s="25"/>
      <c r="H37" s="23"/>
      <c r="I37" s="23"/>
      <c r="J37" s="26"/>
    </row>
    <row r="38" spans="1:10" ht="29.25" customHeight="1" thickBot="1" x14ac:dyDescent="0.3">
      <c r="A38" s="27">
        <v>5</v>
      </c>
      <c r="B38" s="28"/>
      <c r="C38" s="29">
        <f t="shared" si="0"/>
        <v>0</v>
      </c>
      <c r="D38" s="30"/>
      <c r="E38" s="31">
        <f t="shared" si="1"/>
        <v>0</v>
      </c>
      <c r="F38" s="31">
        <f t="shared" si="2"/>
        <v>0</v>
      </c>
      <c r="G38" s="32"/>
      <c r="H38" s="30"/>
      <c r="I38" s="30"/>
      <c r="J38" s="33"/>
    </row>
    <row r="39" spans="1:10" ht="15.75" x14ac:dyDescent="0.25">
      <c r="A39" s="119" t="s">
        <v>27</v>
      </c>
      <c r="B39" s="120"/>
      <c r="C39" s="120"/>
      <c r="D39" s="120"/>
      <c r="E39" s="120"/>
      <c r="F39" s="121">
        <f>SUM(D34:D38)</f>
        <v>0</v>
      </c>
      <c r="G39" s="121"/>
      <c r="H39" s="121"/>
      <c r="I39" s="121"/>
      <c r="J39" s="122"/>
    </row>
    <row r="40" spans="1:10" ht="15.75" x14ac:dyDescent="0.25">
      <c r="A40" s="63" t="s">
        <v>28</v>
      </c>
      <c r="B40" s="64"/>
      <c r="C40" s="64"/>
      <c r="D40" s="64"/>
      <c r="E40" s="64"/>
      <c r="F40" s="67">
        <f>SUM(E34:E38)</f>
        <v>0</v>
      </c>
      <c r="G40" s="67"/>
      <c r="H40" s="67"/>
      <c r="I40" s="67"/>
      <c r="J40" s="68"/>
    </row>
    <row r="41" spans="1:10" ht="15.75" x14ac:dyDescent="0.25">
      <c r="A41" s="63" t="s">
        <v>29</v>
      </c>
      <c r="B41" s="64"/>
      <c r="C41" s="64"/>
      <c r="D41" s="64"/>
      <c r="E41" s="64"/>
      <c r="F41" s="67">
        <f>SUM(F34:F38)</f>
        <v>0</v>
      </c>
      <c r="G41" s="67"/>
      <c r="H41" s="67"/>
      <c r="I41" s="67"/>
      <c r="J41" s="68"/>
    </row>
    <row r="42" spans="1:10" ht="16.5" thickBot="1" x14ac:dyDescent="0.3">
      <c r="A42" s="61" t="s">
        <v>96</v>
      </c>
      <c r="B42" s="62"/>
      <c r="C42" s="62"/>
      <c r="D42" s="62"/>
      <c r="E42" s="62"/>
      <c r="F42" s="65">
        <f>IF(F55+F50+(F41*G32)&gt;20000,20000-F50-F55,F41*G32)</f>
        <v>0</v>
      </c>
      <c r="G42" s="65"/>
      <c r="H42" s="65"/>
      <c r="I42" s="65"/>
      <c r="J42" s="66"/>
    </row>
    <row r="43" spans="1:10" ht="15.75" thickBot="1" x14ac:dyDescent="0.3">
      <c r="A43" s="81"/>
      <c r="B43" s="82"/>
      <c r="C43" s="82"/>
      <c r="D43" s="82"/>
      <c r="E43" s="82"/>
      <c r="F43" s="82"/>
      <c r="G43" s="82"/>
      <c r="H43" s="82"/>
      <c r="I43" s="82"/>
      <c r="J43" s="83"/>
    </row>
    <row r="44" spans="1:10" ht="19.5" thickBot="1" x14ac:dyDescent="0.3">
      <c r="A44" s="84" t="s">
        <v>30</v>
      </c>
      <c r="B44" s="85"/>
      <c r="C44" s="85"/>
      <c r="D44" s="85"/>
      <c r="E44" s="85"/>
      <c r="F44" s="85"/>
      <c r="G44" s="85"/>
      <c r="H44" s="85"/>
      <c r="I44" s="85"/>
      <c r="J44" s="86"/>
    </row>
    <row r="45" spans="1:10" ht="34.5" customHeight="1" x14ac:dyDescent="0.25">
      <c r="A45" s="34"/>
      <c r="B45" s="79" t="s">
        <v>115</v>
      </c>
      <c r="C45" s="79"/>
      <c r="D45" s="79" t="s">
        <v>116</v>
      </c>
      <c r="E45" s="79"/>
      <c r="F45" s="129" t="s">
        <v>113</v>
      </c>
      <c r="G45" s="130"/>
      <c r="H45" s="131"/>
      <c r="I45" s="129" t="s">
        <v>114</v>
      </c>
      <c r="J45" s="132"/>
    </row>
    <row r="46" spans="1:10" ht="15.75" x14ac:dyDescent="0.25">
      <c r="A46" s="35">
        <v>1</v>
      </c>
      <c r="B46" s="80"/>
      <c r="C46" s="80"/>
      <c r="D46" s="67">
        <f>IF($F$28="DA (100%)",B46,
IF($F$28="DJELOMIČNO",IF($I$28="","Upišite iznos PDV-a koji će se koristiti kao pretporez",B46+(B46*0.25*$I$28)),
IF($F$28="NE",B46*1.25,0)))</f>
        <v>0</v>
      </c>
      <c r="E46" s="67"/>
      <c r="F46" s="42"/>
      <c r="G46" s="43"/>
      <c r="H46" s="138"/>
      <c r="I46" s="135"/>
      <c r="J46" s="136"/>
    </row>
    <row r="47" spans="1:10" ht="16.5" thickBot="1" x14ac:dyDescent="0.3">
      <c r="A47" s="36">
        <v>2</v>
      </c>
      <c r="B47" s="128"/>
      <c r="C47" s="128"/>
      <c r="D47" s="65">
        <f>IF($F$28="DA (100%)",B47,
IF($F$28="DJELOMIČNO",IF($I$28="","Upišite iznos PDV-a koji će se koristiti kao pretporez",B47+(B47*0.25*$I$28)),
IF($F$28="NE",B47*1.25,0)))</f>
        <v>0</v>
      </c>
      <c r="E47" s="65"/>
      <c r="F47" s="48"/>
      <c r="G47" s="49"/>
      <c r="H47" s="137"/>
      <c r="I47" s="133"/>
      <c r="J47" s="134"/>
    </row>
    <row r="48" spans="1:10" ht="15.75" x14ac:dyDescent="0.25">
      <c r="A48" s="119" t="s">
        <v>84</v>
      </c>
      <c r="B48" s="120"/>
      <c r="C48" s="120"/>
      <c r="D48" s="120"/>
      <c r="E48" s="120"/>
      <c r="F48" s="123">
        <f>SUM(B46:C47)</f>
        <v>0</v>
      </c>
      <c r="G48" s="123"/>
      <c r="H48" s="123"/>
      <c r="I48" s="123"/>
      <c r="J48" s="124"/>
    </row>
    <row r="49" spans="1:10" ht="15.75" x14ac:dyDescent="0.25">
      <c r="A49" s="63" t="s">
        <v>85</v>
      </c>
      <c r="B49" s="64"/>
      <c r="C49" s="64"/>
      <c r="D49" s="64"/>
      <c r="E49" s="64"/>
      <c r="F49" s="67">
        <f>SUM(D46:E47)</f>
        <v>0</v>
      </c>
      <c r="G49" s="67"/>
      <c r="H49" s="67"/>
      <c r="I49" s="67"/>
      <c r="J49" s="68"/>
    </row>
    <row r="50" spans="1:10" ht="16.5" thickBot="1" x14ac:dyDescent="0.3">
      <c r="A50" s="61" t="s">
        <v>93</v>
      </c>
      <c r="B50" s="62"/>
      <c r="C50" s="62"/>
      <c r="D50" s="62"/>
      <c r="E50" s="62"/>
      <c r="F50" s="65">
        <f>IF(F49*0.4&gt;800,800,F49*0.4)</f>
        <v>0</v>
      </c>
      <c r="G50" s="65"/>
      <c r="H50" s="65"/>
      <c r="I50" s="65"/>
      <c r="J50" s="66"/>
    </row>
    <row r="51" spans="1:10" ht="16.5" thickBot="1" x14ac:dyDescent="0.3">
      <c r="A51" s="125"/>
      <c r="B51" s="126"/>
      <c r="C51" s="126"/>
      <c r="D51" s="126"/>
      <c r="E51" s="126"/>
      <c r="F51" s="126"/>
      <c r="G51" s="126"/>
      <c r="H51" s="126"/>
      <c r="I51" s="126"/>
      <c r="J51" s="127"/>
    </row>
    <row r="52" spans="1:10" ht="18.75" x14ac:dyDescent="0.25">
      <c r="A52" s="76" t="s">
        <v>31</v>
      </c>
      <c r="B52" s="77"/>
      <c r="C52" s="77"/>
      <c r="D52" s="77"/>
      <c r="E52" s="77"/>
      <c r="F52" s="77"/>
      <c r="G52" s="77"/>
      <c r="H52" s="77"/>
      <c r="I52" s="77"/>
      <c r="J52" s="78"/>
    </row>
    <row r="53" spans="1:10" ht="15.75" x14ac:dyDescent="0.25">
      <c r="A53" s="63" t="s">
        <v>32</v>
      </c>
      <c r="B53" s="64"/>
      <c r="C53" s="64"/>
      <c r="D53" s="64"/>
      <c r="E53" s="64"/>
      <c r="F53" s="117"/>
      <c r="G53" s="117"/>
      <c r="H53" s="117"/>
      <c r="I53" s="117"/>
      <c r="J53" s="118"/>
    </row>
    <row r="54" spans="1:10" ht="15.75" x14ac:dyDescent="0.25">
      <c r="A54" s="63" t="s">
        <v>33</v>
      </c>
      <c r="B54" s="64"/>
      <c r="C54" s="64"/>
      <c r="D54" s="64"/>
      <c r="E54" s="64"/>
      <c r="F54" s="67">
        <f>IF($F$28="DA (100%)",F53,
IF($F$28="DJELOMIČNO",IF($I$28="","Upišite iznos PDV-a koji će se koristiti kao pretporez",F53+(F53*0.25*$I$28)),
IF($F$28="NE",F53*1.25,0)))</f>
        <v>0</v>
      </c>
      <c r="G54" s="67"/>
      <c r="H54" s="67"/>
      <c r="I54" s="67"/>
      <c r="J54" s="68"/>
    </row>
    <row r="55" spans="1:10" ht="16.5" thickBot="1" x14ac:dyDescent="0.3">
      <c r="A55" s="61" t="s">
        <v>94</v>
      </c>
      <c r="B55" s="62"/>
      <c r="C55" s="62"/>
      <c r="D55" s="62"/>
      <c r="E55" s="62"/>
      <c r="F55" s="65">
        <f>IF(F54*0.4&gt;300,300,F54*0.4)</f>
        <v>0</v>
      </c>
      <c r="G55" s="65"/>
      <c r="H55" s="65"/>
      <c r="I55" s="65"/>
      <c r="J55" s="66"/>
    </row>
    <row r="56" spans="1:10" ht="15.75" thickBot="1" x14ac:dyDescent="0.3">
      <c r="A56" s="73"/>
      <c r="B56" s="74"/>
      <c r="C56" s="74"/>
      <c r="D56" s="74"/>
      <c r="E56" s="74"/>
      <c r="F56" s="74"/>
      <c r="G56" s="74"/>
      <c r="H56" s="74"/>
      <c r="I56" s="74"/>
      <c r="J56" s="75"/>
    </row>
    <row r="57" spans="1:10" ht="18.75" x14ac:dyDescent="0.25">
      <c r="A57" s="76" t="s">
        <v>34</v>
      </c>
      <c r="B57" s="77"/>
      <c r="C57" s="77"/>
      <c r="D57" s="77"/>
      <c r="E57" s="77"/>
      <c r="F57" s="77"/>
      <c r="G57" s="77"/>
      <c r="H57" s="77"/>
      <c r="I57" s="77"/>
      <c r="J57" s="78"/>
    </row>
    <row r="58" spans="1:10" ht="15.75" x14ac:dyDescent="0.25">
      <c r="A58" s="63" t="s">
        <v>86</v>
      </c>
      <c r="B58" s="64"/>
      <c r="C58" s="64"/>
      <c r="D58" s="64"/>
      <c r="E58" s="64"/>
      <c r="F58" s="67">
        <f>F40+F48+F53</f>
        <v>0</v>
      </c>
      <c r="G58" s="67"/>
      <c r="H58" s="67"/>
      <c r="I58" s="67"/>
      <c r="J58" s="68"/>
    </row>
    <row r="59" spans="1:10" ht="15.75" x14ac:dyDescent="0.25">
      <c r="A59" s="63" t="s">
        <v>87</v>
      </c>
      <c r="B59" s="64"/>
      <c r="C59" s="64"/>
      <c r="D59" s="64"/>
      <c r="E59" s="64"/>
      <c r="F59" s="67">
        <f>F41+F49+F54</f>
        <v>0</v>
      </c>
      <c r="G59" s="67"/>
      <c r="H59" s="67"/>
      <c r="I59" s="67"/>
      <c r="J59" s="68"/>
    </row>
    <row r="60" spans="1:10" ht="16.5" thickBot="1" x14ac:dyDescent="0.3">
      <c r="A60" s="61" t="s">
        <v>95</v>
      </c>
      <c r="B60" s="62"/>
      <c r="C60" s="62"/>
      <c r="D60" s="62"/>
      <c r="E60" s="62"/>
      <c r="F60" s="65">
        <f>F42+F50+F55</f>
        <v>0</v>
      </c>
      <c r="G60" s="65"/>
      <c r="H60" s="65"/>
      <c r="I60" s="65"/>
      <c r="J60" s="66"/>
    </row>
  </sheetData>
  <sheetProtection algorithmName="SHA-512" hashValue="s/1kj8AFYDOrsovW2ERB8JV4WxM3CkxrQjY6IXg6MywD3ww4LLkZ/J+XDc8lIY6+DcSujheZFZ/8w3b2PHdE7Q==" saltValue="oiwuWjpDRQbJw8eZi3oc7w==" spinCount="100000" sheet="1" objects="1" scenarios="1" selectLockedCells="1"/>
  <mergeCells count="128">
    <mergeCell ref="F54:J54"/>
    <mergeCell ref="F53:J53"/>
    <mergeCell ref="A40:E40"/>
    <mergeCell ref="A39:E39"/>
    <mergeCell ref="F42:J42"/>
    <mergeCell ref="F41:J41"/>
    <mergeCell ref="F40:J40"/>
    <mergeCell ref="F39:J39"/>
    <mergeCell ref="A48:E48"/>
    <mergeCell ref="F48:J48"/>
    <mergeCell ref="A49:E49"/>
    <mergeCell ref="A50:E50"/>
    <mergeCell ref="F50:J50"/>
    <mergeCell ref="F49:J49"/>
    <mergeCell ref="A51:J51"/>
    <mergeCell ref="B45:C45"/>
    <mergeCell ref="B47:C47"/>
    <mergeCell ref="F45:H45"/>
    <mergeCell ref="I45:J45"/>
    <mergeCell ref="I47:J47"/>
    <mergeCell ref="I46:J46"/>
    <mergeCell ref="F47:H47"/>
    <mergeCell ref="F46:H46"/>
    <mergeCell ref="G6:J6"/>
    <mergeCell ref="G21:J21"/>
    <mergeCell ref="G20:J20"/>
    <mergeCell ref="A1:J1"/>
    <mergeCell ref="A2:J2"/>
    <mergeCell ref="A3:J3"/>
    <mergeCell ref="A21:B21"/>
    <mergeCell ref="G16:J16"/>
    <mergeCell ref="G15:J15"/>
    <mergeCell ref="G14:J14"/>
    <mergeCell ref="G13:J13"/>
    <mergeCell ref="G12:J12"/>
    <mergeCell ref="G11:J11"/>
    <mergeCell ref="C16:E16"/>
    <mergeCell ref="C15:E15"/>
    <mergeCell ref="C14:E14"/>
    <mergeCell ref="C13:E13"/>
    <mergeCell ref="C12:E12"/>
    <mergeCell ref="A4:B4"/>
    <mergeCell ref="A16:B16"/>
    <mergeCell ref="A15:B15"/>
    <mergeCell ref="A14:B14"/>
    <mergeCell ref="A13:B13"/>
    <mergeCell ref="A12:B12"/>
    <mergeCell ref="A11:B11"/>
    <mergeCell ref="C5:E5"/>
    <mergeCell ref="C4:E4"/>
    <mergeCell ref="A9:J9"/>
    <mergeCell ref="A8:B8"/>
    <mergeCell ref="A7:B7"/>
    <mergeCell ref="A6:B6"/>
    <mergeCell ref="A5:B5"/>
    <mergeCell ref="I5:J5"/>
    <mergeCell ref="C8:E8"/>
    <mergeCell ref="C7:E7"/>
    <mergeCell ref="G4:J4"/>
    <mergeCell ref="F10:J10"/>
    <mergeCell ref="A10:E10"/>
    <mergeCell ref="C11:E11"/>
    <mergeCell ref="C6:E6"/>
    <mergeCell ref="G8:J8"/>
    <mergeCell ref="G7:J7"/>
    <mergeCell ref="G17:J17"/>
    <mergeCell ref="G19:J19"/>
    <mergeCell ref="G18:J18"/>
    <mergeCell ref="A29:J29"/>
    <mergeCell ref="A27:J27"/>
    <mergeCell ref="A28:B28"/>
    <mergeCell ref="A22:B22"/>
    <mergeCell ref="C26:E26"/>
    <mergeCell ref="C25:E25"/>
    <mergeCell ref="C24:E24"/>
    <mergeCell ref="C23:E23"/>
    <mergeCell ref="C22:E22"/>
    <mergeCell ref="C21:E21"/>
    <mergeCell ref="C20:E20"/>
    <mergeCell ref="C19:E19"/>
    <mergeCell ref="C18:E18"/>
    <mergeCell ref="C17:E17"/>
    <mergeCell ref="G26:J26"/>
    <mergeCell ref="G25:J25"/>
    <mergeCell ref="A23:B23"/>
    <mergeCell ref="A18:B18"/>
    <mergeCell ref="A17:B17"/>
    <mergeCell ref="A60:E60"/>
    <mergeCell ref="A59:E59"/>
    <mergeCell ref="A58:E58"/>
    <mergeCell ref="F60:J60"/>
    <mergeCell ref="F59:J59"/>
    <mergeCell ref="F58:J58"/>
    <mergeCell ref="C31:E31"/>
    <mergeCell ref="A20:B20"/>
    <mergeCell ref="A19:B19"/>
    <mergeCell ref="A56:J56"/>
    <mergeCell ref="A57:J57"/>
    <mergeCell ref="A42:E42"/>
    <mergeCell ref="A41:E41"/>
    <mergeCell ref="D47:E47"/>
    <mergeCell ref="D46:E46"/>
    <mergeCell ref="D45:E45"/>
    <mergeCell ref="B46:C46"/>
    <mergeCell ref="A43:J43"/>
    <mergeCell ref="A44:J44"/>
    <mergeCell ref="A52:J52"/>
    <mergeCell ref="A55:E55"/>
    <mergeCell ref="A54:E54"/>
    <mergeCell ref="A53:E53"/>
    <mergeCell ref="F55:J55"/>
    <mergeCell ref="A32:B32"/>
    <mergeCell ref="C32:E32"/>
    <mergeCell ref="G32:J32"/>
    <mergeCell ref="G24:J24"/>
    <mergeCell ref="G23:J23"/>
    <mergeCell ref="G22:J22"/>
    <mergeCell ref="I28:J28"/>
    <mergeCell ref="F28:G28"/>
    <mergeCell ref="C28:D28"/>
    <mergeCell ref="C30:E30"/>
    <mergeCell ref="G31:J31"/>
    <mergeCell ref="G30:J30"/>
    <mergeCell ref="A31:B31"/>
    <mergeCell ref="A30:B30"/>
    <mergeCell ref="A26:B26"/>
    <mergeCell ref="A25:B25"/>
    <mergeCell ref="A24:B24"/>
  </mergeCells>
  <conditionalFormatting sqref="H28">
    <cfRule type="cellIs" dxfId="0" priority="3" operator="equal">
      <formula>"!!Odaberite korištenje PDV-a u računima!!"</formula>
    </cfRule>
  </conditionalFormatting>
  <dataValidations count="5">
    <dataValidation type="textLength" operator="equal" allowBlank="1" showInputMessage="1" showErrorMessage="1" errorTitle="Krivo upisan IBAN" error="IBAN se sastoji od 21 znaka" sqref="C8" xr:uid="{DA87BC04-D9BF-4150-ACB8-25DEFF9BFA3E}">
      <formula1>21</formula1>
    </dataValidation>
    <dataValidation type="textLength" operator="equal" allowBlank="1" showInputMessage="1" showErrorMessage="1" errorTitle="Upozorenje" error="Poštanski broj mora sadržavati 5 brojeva." sqref="G7:J7" xr:uid="{EA676C7F-5DCF-4EB2-83BA-2E77999D2734}">
      <formula1>5</formula1>
    </dataValidation>
    <dataValidation type="textLength" operator="equal" allowBlank="1" showErrorMessage="1" errorTitle="Upoorenje" error="OIB mora sadržavati 11 brojeva" sqref="C5:E5" xr:uid="{722C1EE8-ABD5-4EBC-9E6F-442DCC0F18D3}">
      <formula1>11</formula1>
    </dataValidation>
    <dataValidation type="textLength" operator="equal" allowBlank="1" showInputMessage="1" showErrorMessage="1" errorTitle="Upozorenje" error="OIB mora sadržavati 11 brojeva" sqref="C13:E13 C17:E17 C21:E21 C25:E25" xr:uid="{08103394-273F-471C-91C3-4FB0C79FA4F9}">
      <formula1>11</formula1>
    </dataValidation>
    <dataValidation type="decimal" allowBlank="1" showInputMessage="1" showErrorMessage="1" sqref="I28:J28" xr:uid="{6567B0A8-ABBB-46A8-8FA4-9C9CD59426F7}">
      <formula1>0</formula1>
      <formula2>1</formula2>
    </dataValidation>
  </dataValidations>
  <pageMargins left="0.7" right="0.7" top="0.75" bottom="0.75" header="0.3" footer="0.3"/>
  <pageSetup paperSize="9" scale="36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errorTitle="Upozorenje" error="Odabrati vrijednost iz padajućeg izbornika" xr:uid="{47766BC2-EFD1-41DA-A0BF-CE8165E99DDB}">
          <x14:formula1>
            <xm:f>sys!$A$56:$A$62</xm:f>
          </x14:formula1>
          <xm:sqref>C32:E32</xm:sqref>
        </x14:dataValidation>
        <x14:dataValidation type="list" allowBlank="1" showInputMessage="1" showErrorMessage="1" errorTitle="Upozorenje" error="Odabrati vrijednost iz padajućeg izbornika" xr:uid="{E9A0394D-150D-427B-B0A2-2CFB27ED695C}">
          <x14:formula1>
            <xm:f>sys!$A$23:$A$29</xm:f>
          </x14:formula1>
          <xm:sqref>C6:E6</xm:sqref>
        </x14:dataValidation>
        <x14:dataValidation type="list" allowBlank="1" showInputMessage="1" showErrorMessage="1" errorTitle="Upozorenje" error="Odabrati vrijednost iz padajućeg izbornika" xr:uid="{649E3379-114A-499B-8E30-64526D32F0FD}">
          <x14:formula1>
            <xm:f>sys!$A$31:$A$50</xm:f>
          </x14:formula1>
          <xm:sqref>C7:E7</xm:sqref>
        </x14:dataValidation>
        <x14:dataValidation type="list" allowBlank="1" showInputMessage="1" showErrorMessage="1" errorTitle="Upozorenje" error="Odabrati vrijednost iz padajućeg izbornika" xr:uid="{63F07E64-2410-4214-A40F-B87D0C1D819E}">
          <x14:formula1>
            <xm:f>sys!$A$1:$A$21</xm:f>
          </x14:formula1>
          <xm:sqref>G6:J6 C30:E30</xm:sqref>
        </x14:dataValidation>
        <x14:dataValidation type="list" allowBlank="1" showInputMessage="1" showErrorMessage="1" errorTitle="Upozorenje" error="Odabrati vrijednost iz padajućeg izbornika" xr:uid="{AC3C99CD-ADBE-418A-8661-F50190F33E18}">
          <x14:formula1>
            <xm:f>sys!$A$52:$A$54</xm:f>
          </x14:formula1>
          <xm:sqref>F28:G28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AD3E16A2-F545-462E-A66B-9C753C6A50F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sys</vt:lpstr>
      <vt:lpstr>Prijavni obrazac</vt:lpstr>
      <vt:lpstr>'Prijavni obrazac'!Podrucje_ispisa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Latinčić</dc:creator>
  <cp:lastModifiedBy>Nikola Latinčić</cp:lastModifiedBy>
  <dcterms:created xsi:type="dcterms:W3CDTF">2015-06-05T18:17:20Z</dcterms:created>
  <dcterms:modified xsi:type="dcterms:W3CDTF">2023-05-23T10:42:58Z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e5cdfa08-47f0-4024-abb7-64de9af2103b</vt:lpwstr>
  </property>
  <property fmtid="{D5CDD505-2E9C-101B-9397-08002B2CF9AE}" pid="3" name="bjClsUserRVM">
    <vt:lpwstr>[]</vt:lpwstr>
  </property>
  <property fmtid="{D5CDD505-2E9C-101B-9397-08002B2CF9AE}" pid="4" name="bjSaver">
    <vt:lpwstr>UYwxDz+K8xkH2rBwmiD0+glrGbPge42o</vt:lpwstr>
  </property>
  <property fmtid="{D5CDD505-2E9C-101B-9397-08002B2CF9AE}" pid="5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6" name="bjDocumentLabelXML-0">
    <vt:lpwstr>ames.com/2008/01/sie/internal/label"&gt;&lt;element uid="dd526fa4-5442-4e7e-8d1e-b4e8d72336dc" value="" /&gt;&lt;/sisl&gt;</vt:lpwstr>
  </property>
  <property fmtid="{D5CDD505-2E9C-101B-9397-08002B2CF9AE}" pid="7" name="bjDocumentSecurityLabel">
    <vt:lpwstr>SLUŽBENO</vt:lpwstr>
  </property>
  <property fmtid="{D5CDD505-2E9C-101B-9397-08002B2CF9AE}" pid="8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9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10" name="bjLeftFooterLabel">
    <vt:lpwstr>&amp;"Times New Roman,Regular"&amp;10&amp;I&amp;K000000Stupanj klasifikacije:&amp;I&amp;K000000 &amp;"Tahoma,Regular"&amp;10&amp;B&amp;K0000C0SLUŽBENO</vt:lpwstr>
  </property>
</Properties>
</file>